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\Downloads\"/>
    </mc:Choice>
  </mc:AlternateContent>
  <bookViews>
    <workbookView xWindow="-105" yWindow="-105" windowWidth="19425" windowHeight="10425"/>
  </bookViews>
  <sheets>
    <sheet name="Dati" sheetId="1" r:id="rId1"/>
    <sheet name="Calcol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G37" i="2"/>
  <c r="F30" i="2"/>
  <c r="F33" i="2"/>
  <c r="E33" i="2"/>
  <c r="E30" i="2"/>
  <c r="C18" i="2"/>
  <c r="C21" i="2"/>
  <c r="C19" i="2"/>
  <c r="D12" i="1"/>
  <c r="E12" i="1" s="1"/>
  <c r="E13" i="1" l="1"/>
  <c r="E16" i="1" s="1"/>
  <c r="G30" i="2" s="1"/>
  <c r="E17" i="1"/>
  <c r="E19" i="1" l="1"/>
  <c r="G33" i="2"/>
  <c r="G35" i="2" s="1"/>
  <c r="G25" i="2" l="1"/>
  <c r="G40" i="2" s="1"/>
  <c r="F19" i="1"/>
</calcChain>
</file>

<file path=xl/sharedStrings.xml><?xml version="1.0" encoding="utf-8"?>
<sst xmlns="http://schemas.openxmlformats.org/spreadsheetml/2006/main" count="60" uniqueCount="54">
  <si>
    <t>Paga Base</t>
  </si>
  <si>
    <t>Ore mese</t>
  </si>
  <si>
    <t>Lordo mese</t>
  </si>
  <si>
    <t>IRPEF</t>
  </si>
  <si>
    <t>INPS</t>
  </si>
  <si>
    <t>Imponibile</t>
  </si>
  <si>
    <t>Da versare</t>
  </si>
  <si>
    <t>Aliquota media</t>
  </si>
  <si>
    <t>Detrazioni</t>
  </si>
  <si>
    <t>Netto in busta</t>
  </si>
  <si>
    <t>Impresa</t>
  </si>
  <si>
    <t>Mese</t>
  </si>
  <si>
    <t>Ore</t>
  </si>
  <si>
    <t>Dipendenti</t>
  </si>
  <si>
    <t>Tempo</t>
  </si>
  <si>
    <t>Ammontare delle retribuzioni da pagare ai dipendenti</t>
  </si>
  <si>
    <t>Estremi del versamento da effettuare con modulo F24</t>
  </si>
  <si>
    <t>Sezione Erario</t>
  </si>
  <si>
    <t>Codice tributo</t>
  </si>
  <si>
    <t xml:space="preserve">Mese </t>
  </si>
  <si>
    <t>Anno</t>
  </si>
  <si>
    <t>Importo a debito</t>
  </si>
  <si>
    <t>Sezione INPS</t>
  </si>
  <si>
    <t>Codice sede</t>
  </si>
  <si>
    <t>Matricola</t>
  </si>
  <si>
    <t xml:space="preserve">Totale da versare con modulo F24 </t>
  </si>
  <si>
    <t>Totale costo aziendale mensile da contabilizzare</t>
  </si>
  <si>
    <t>*</t>
  </si>
  <si>
    <t>Note</t>
  </si>
  <si>
    <t>*: inserire il codice sede INPS della propria provincia composto da 4 numeri</t>
  </si>
  <si>
    <t>Il versamento va effettuato entro il giorno 16 del mese di</t>
  </si>
  <si>
    <t>Materiale didattico senza effetto legale e/o fiscale</t>
  </si>
  <si>
    <t>Come da vostra gentile richiesta, dopo aver elaborato le buste paga per il vostro</t>
  </si>
  <si>
    <t>a uso esclusivamente interno alla rete italiana delle imprese simulate.</t>
  </si>
  <si>
    <t>di riferimento.</t>
  </si>
  <si>
    <t>personale dipendente, si riepilogano di seguito gli importi complessivi per il mese</t>
  </si>
  <si>
    <t>Mese di riferimento</t>
  </si>
  <si>
    <t>Mese scadenza F24</t>
  </si>
  <si>
    <t>Dicembre</t>
  </si>
  <si>
    <t xml:space="preserve">Ore tot. </t>
  </si>
  <si>
    <t>Novembre</t>
  </si>
  <si>
    <t>Cordiali saluti</t>
  </si>
  <si>
    <t>Netto ora</t>
  </si>
  <si>
    <t>SERVIZIO BUSTE PAGA</t>
  </si>
  <si>
    <t xml:space="preserve">SIMSTUDIO PAGHE </t>
  </si>
  <si>
    <t>Part time</t>
  </si>
  <si>
    <t>Impresa Simulata</t>
  </si>
  <si>
    <t xml:space="preserve">Legenda: </t>
  </si>
  <si>
    <t>Dati di base per calcolo delle buste paga</t>
  </si>
  <si>
    <t>Nome I.S.</t>
  </si>
  <si>
    <t>I campi azzurri sono calcolati e riportati nel foglio Calcolo e NON DEVONO ESSERE COMPILATI</t>
  </si>
  <si>
    <t>I campi evidenziati in verde sono calcolati e NON DEVONO ESSERE COMPILATI</t>
  </si>
  <si>
    <t>I campi evidenziati in giallo SONO DA COMPILARE con i dati dell'Impresa Simulata</t>
  </si>
  <si>
    <t>IBAN PER EFFETTUARE IL PAGAMENTO: IT70H34801300000000808040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</si>
</sst>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2"/>
      <color rgb="FF222222"/>
      <name val="Arial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2" fillId="0" borderId="0" xfId="2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3" fillId="3" borderId="2" xfId="0" applyNumberFormat="1" applyFont="1" applyFill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4" fontId="2" fillId="0" borderId="0" xfId="0" applyNumberFormat="1" applyFont="1"/>
    <xf numFmtId="0" fontId="2" fillId="5" borderId="0" xfId="0" applyFont="1" applyFill="1"/>
    <xf numFmtId="0" fontId="2" fillId="3" borderId="0" xfId="0" applyFont="1" applyFill="1"/>
    <xf numFmtId="0" fontId="2" fillId="5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6" borderId="0" xfId="0" applyNumberFormat="1" applyFont="1" applyFill="1"/>
    <xf numFmtId="164" fontId="2" fillId="6" borderId="0" xfId="2" applyFont="1" applyFill="1"/>
    <xf numFmtId="164" fontId="3" fillId="3" borderId="1" xfId="0" applyNumberFormat="1" applyFont="1" applyFill="1" applyBorder="1"/>
    <xf numFmtId="7" fontId="2" fillId="5" borderId="0" xfId="2" applyNumberFormat="1" applyFont="1" applyFill="1"/>
    <xf numFmtId="17" fontId="3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4" fontId="2" fillId="3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1" fillId="0" borderId="0" xfId="0" applyFont="1"/>
    <xf numFmtId="164" fontId="2" fillId="5" borderId="0" xfId="2" applyFont="1" applyFill="1"/>
    <xf numFmtId="9" fontId="2" fillId="5" borderId="0" xfId="2" applyNumberFormat="1" applyFont="1" applyFill="1"/>
    <xf numFmtId="164" fontId="2" fillId="3" borderId="0" xfId="2" applyFont="1" applyFill="1"/>
    <xf numFmtId="0" fontId="8" fillId="5" borderId="0" xfId="0" applyFont="1" applyFill="1"/>
    <xf numFmtId="0" fontId="12" fillId="0" borderId="0" xfId="0" applyFont="1"/>
    <xf numFmtId="10" fontId="2" fillId="5" borderId="0" xfId="1" applyNumberFormat="1" applyFont="1" applyFill="1"/>
    <xf numFmtId="49" fontId="2" fillId="5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0</xdr:row>
      <xdr:rowOff>638069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92E0EB2-41C9-4A12-8C78-CA66B9598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0764"/>
        <a:stretch/>
      </xdr:blipFill>
      <xdr:spPr bwMode="auto">
        <a:xfrm>
          <a:off x="0" y="0"/>
          <a:ext cx="1416050" cy="63806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533400</xdr:colOff>
      <xdr:row>0</xdr:row>
      <xdr:rowOff>260985</xdr:rowOff>
    </xdr:from>
    <xdr:to>
      <xdr:col>7</xdr:col>
      <xdr:colOff>635000</xdr:colOff>
      <xdr:row>0</xdr:row>
      <xdr:rowOff>631825</xdr:rowOff>
    </xdr:to>
    <xdr:pic>
      <xdr:nvPicPr>
        <xdr:cNvPr id="3" name="Immagine 2" descr="PEN Worldwide">
          <a:extLst>
            <a:ext uri="{FF2B5EF4-FFF2-40B4-BE49-F238E27FC236}">
              <a16:creationId xmlns:a16="http://schemas.microsoft.com/office/drawing/2014/main" id="{320AE1A5-F273-4F78-84B0-ACA6CBE9A3C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0" y="260985"/>
          <a:ext cx="2114550" cy="370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622300</xdr:colOff>
      <xdr:row>0</xdr:row>
      <xdr:rowOff>0</xdr:rowOff>
    </xdr:from>
    <xdr:to>
      <xdr:col>2</xdr:col>
      <xdr:colOff>501650</xdr:colOff>
      <xdr:row>2</xdr:row>
      <xdr:rowOff>3069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68C8A3F-445F-41A3-B55D-09AEE94860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0764"/>
        <a:stretch/>
      </xdr:blipFill>
      <xdr:spPr bwMode="auto">
        <a:xfrm>
          <a:off x="622300" y="0"/>
          <a:ext cx="1416050" cy="63806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69850</xdr:colOff>
      <xdr:row>0</xdr:row>
      <xdr:rowOff>235585</xdr:rowOff>
    </xdr:from>
    <xdr:to>
      <xdr:col>6</xdr:col>
      <xdr:colOff>812800</xdr:colOff>
      <xdr:row>1</xdr:row>
      <xdr:rowOff>136525</xdr:rowOff>
    </xdr:to>
    <xdr:pic>
      <xdr:nvPicPr>
        <xdr:cNvPr id="3" name="Immagine 2" descr="PEN Worldwide">
          <a:extLst>
            <a:ext uri="{FF2B5EF4-FFF2-40B4-BE49-F238E27FC236}">
              <a16:creationId xmlns:a16="http://schemas.microsoft.com/office/drawing/2014/main" id="{872CD27D-AFC8-4D34-866A-B27CC1544B5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235585"/>
          <a:ext cx="2114550" cy="370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M21" sqref="M21"/>
    </sheetView>
  </sheetViews>
  <sheetFormatPr defaultColWidth="9.140625" defaultRowHeight="12.75" x14ac:dyDescent="0.2"/>
  <cols>
    <col min="1" max="2" width="9.140625" style="1"/>
    <col min="3" max="3" width="15.7109375" style="1" customWidth="1"/>
    <col min="4" max="4" width="9.140625" style="1"/>
    <col min="5" max="5" width="10.42578125" style="1" bestFit="1" customWidth="1"/>
    <col min="6" max="16384" width="9.140625" style="1"/>
  </cols>
  <sheetData>
    <row r="1" spans="1:8" ht="84" customHeight="1" x14ac:dyDescent="0.2"/>
    <row r="2" spans="1:8" ht="50.45" customHeight="1" x14ac:dyDescent="0.2">
      <c r="A2" s="43" t="s">
        <v>44</v>
      </c>
      <c r="B2" s="42"/>
      <c r="C2" s="42"/>
      <c r="D2" s="42"/>
      <c r="E2" s="42"/>
      <c r="F2" s="42"/>
      <c r="G2" s="42"/>
      <c r="H2" s="42"/>
    </row>
    <row r="3" spans="1:8" ht="18.75" x14ac:dyDescent="0.2">
      <c r="A3" s="42" t="s">
        <v>43</v>
      </c>
      <c r="B3" s="42"/>
      <c r="C3" s="42"/>
      <c r="D3" s="42"/>
      <c r="E3" s="42"/>
      <c r="F3" s="42"/>
      <c r="G3" s="42"/>
      <c r="H3" s="42"/>
    </row>
    <row r="4" spans="1:8" ht="40.5" customHeight="1" x14ac:dyDescent="0.2"/>
    <row r="5" spans="1:8" ht="15.75" x14ac:dyDescent="0.25">
      <c r="B5" s="37" t="s">
        <v>48</v>
      </c>
    </row>
    <row r="6" spans="1:8" ht="24" customHeight="1" x14ac:dyDescent="0.2"/>
    <row r="7" spans="1:8" ht="18.75" x14ac:dyDescent="0.3">
      <c r="C7" s="1" t="s">
        <v>46</v>
      </c>
      <c r="D7" s="36" t="s">
        <v>49</v>
      </c>
      <c r="E7" s="15"/>
      <c r="F7" s="15"/>
    </row>
    <row r="9" spans="1:8" x14ac:dyDescent="0.2">
      <c r="C9" s="3" t="s">
        <v>13</v>
      </c>
      <c r="D9" s="17">
        <v>20</v>
      </c>
      <c r="E9" s="17">
        <v>365</v>
      </c>
      <c r="F9" s="3" t="s">
        <v>39</v>
      </c>
    </row>
    <row r="10" spans="1:8" x14ac:dyDescent="0.2">
      <c r="C10" s="3"/>
      <c r="D10" s="3"/>
      <c r="E10" s="3"/>
      <c r="F10" s="3"/>
    </row>
    <row r="11" spans="1:8" x14ac:dyDescent="0.2">
      <c r="D11" s="1" t="s">
        <v>1</v>
      </c>
      <c r="E11" s="1" t="s">
        <v>2</v>
      </c>
    </row>
    <row r="12" spans="1:8" x14ac:dyDescent="0.2">
      <c r="B12" s="3" t="s">
        <v>0</v>
      </c>
      <c r="C12" s="23">
        <v>15.5</v>
      </c>
      <c r="D12" s="16">
        <f>E9/D9</f>
        <v>18.25</v>
      </c>
      <c r="E12" s="35">
        <f>D12*C12</f>
        <v>282.875</v>
      </c>
    </row>
    <row r="13" spans="1:8" x14ac:dyDescent="0.2">
      <c r="B13" s="41" t="s">
        <v>3</v>
      </c>
      <c r="C13" s="1" t="s">
        <v>5</v>
      </c>
      <c r="E13" s="35">
        <f>E12*90/100</f>
        <v>254.58750000000001</v>
      </c>
    </row>
    <row r="14" spans="1:8" x14ac:dyDescent="0.2">
      <c r="B14" s="41"/>
      <c r="C14" s="1" t="s">
        <v>7</v>
      </c>
      <c r="E14" s="34">
        <v>0.15</v>
      </c>
    </row>
    <row r="15" spans="1:8" x14ac:dyDescent="0.2">
      <c r="B15" s="41"/>
      <c r="C15" s="1" t="s">
        <v>8</v>
      </c>
      <c r="E15" s="33">
        <v>32.200000000000003</v>
      </c>
    </row>
    <row r="16" spans="1:8" x14ac:dyDescent="0.2">
      <c r="B16" s="41"/>
      <c r="C16" s="1" t="s">
        <v>6</v>
      </c>
      <c r="E16" s="21">
        <f>(E13*E14)-E15</f>
        <v>5.9881249999999966</v>
      </c>
    </row>
    <row r="17" spans="1:8" x14ac:dyDescent="0.2">
      <c r="B17" s="3" t="s">
        <v>4</v>
      </c>
      <c r="D17" s="38">
        <v>0.19209999999999999</v>
      </c>
      <c r="E17" s="21">
        <f>E12*D17</f>
        <v>54.340287499999995</v>
      </c>
    </row>
    <row r="18" spans="1:8" x14ac:dyDescent="0.2">
      <c r="E18" s="2"/>
    </row>
    <row r="19" spans="1:8" x14ac:dyDescent="0.2">
      <c r="D19" s="4" t="s">
        <v>9</v>
      </c>
      <c r="E19" s="20">
        <f>E12-E16-E17</f>
        <v>222.54658750000004</v>
      </c>
      <c r="F19" s="27">
        <f>E19/D12</f>
        <v>12.194333561643838</v>
      </c>
      <c r="G19" s="1" t="s">
        <v>42</v>
      </c>
    </row>
    <row r="22" spans="1:8" x14ac:dyDescent="0.2">
      <c r="D22" s="4" t="s">
        <v>36</v>
      </c>
      <c r="E22" s="17" t="s">
        <v>40</v>
      </c>
      <c r="F22" s="17">
        <v>2022</v>
      </c>
    </row>
    <row r="23" spans="1:8" x14ac:dyDescent="0.2">
      <c r="D23" s="4" t="s">
        <v>37</v>
      </c>
      <c r="E23" s="17" t="s">
        <v>38</v>
      </c>
      <c r="F23" s="17">
        <v>2022</v>
      </c>
    </row>
    <row r="28" spans="1:8" x14ac:dyDescent="0.2">
      <c r="A28" s="32" t="s">
        <v>47</v>
      </c>
      <c r="B28" s="32" t="s">
        <v>52</v>
      </c>
      <c r="C28" s="32"/>
      <c r="D28" s="32"/>
      <c r="E28" s="32"/>
      <c r="F28" s="32"/>
      <c r="G28" s="32"/>
      <c r="H28" s="32"/>
    </row>
    <row r="29" spans="1:8" x14ac:dyDescent="0.2">
      <c r="A29" s="32"/>
      <c r="B29" s="32" t="s">
        <v>51</v>
      </c>
      <c r="C29" s="32"/>
      <c r="D29" s="32"/>
      <c r="E29" s="32"/>
      <c r="F29" s="32"/>
      <c r="G29" s="32"/>
      <c r="H29" s="32"/>
    </row>
    <row r="30" spans="1:8" x14ac:dyDescent="0.2">
      <c r="A30" s="32"/>
      <c r="B30" s="32" t="s">
        <v>50</v>
      </c>
      <c r="C30" s="32"/>
      <c r="D30" s="32"/>
      <c r="E30" s="32"/>
      <c r="F30" s="32"/>
      <c r="G30" s="32"/>
      <c r="H30" s="32"/>
    </row>
  </sheetData>
  <mergeCells count="3">
    <mergeCell ref="B13:B16"/>
    <mergeCell ref="A3:H3"/>
    <mergeCell ref="A2:H2"/>
  </mergeCells>
  <phoneticPr fontId="6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24" workbookViewId="0">
      <selection activeCell="I49" sqref="I49"/>
    </sheetView>
  </sheetViews>
  <sheetFormatPr defaultColWidth="9.140625" defaultRowHeight="12.75" x14ac:dyDescent="0.2"/>
  <cols>
    <col min="1" max="1" width="9.140625" style="1"/>
    <col min="2" max="2" width="12.85546875" style="1" customWidth="1"/>
    <col min="3" max="3" width="9.140625" style="1"/>
    <col min="4" max="4" width="11.7109375" style="1" customWidth="1"/>
    <col min="5" max="5" width="9.140625" style="1"/>
    <col min="6" max="6" width="10.42578125" style="1" bestFit="1" customWidth="1"/>
    <col min="7" max="7" width="12.5703125" style="1" customWidth="1"/>
    <col min="8" max="9" width="9.140625" style="1"/>
    <col min="10" max="10" width="10.42578125" style="1" bestFit="1" customWidth="1"/>
    <col min="11" max="16384" width="9.140625" style="1"/>
  </cols>
  <sheetData>
    <row r="1" spans="1:8" ht="36.950000000000003" customHeight="1" x14ac:dyDescent="0.2"/>
    <row r="5" spans="1:8" ht="33.75" x14ac:dyDescent="0.2">
      <c r="A5" s="43" t="s">
        <v>44</v>
      </c>
      <c r="B5" s="42"/>
      <c r="C5" s="42"/>
      <c r="D5" s="42"/>
      <c r="E5" s="42"/>
      <c r="F5" s="42"/>
      <c r="G5" s="42"/>
      <c r="H5" s="42"/>
    </row>
    <row r="6" spans="1:8" ht="18.75" x14ac:dyDescent="0.2">
      <c r="A6" s="42" t="s">
        <v>43</v>
      </c>
      <c r="B6" s="42"/>
      <c r="C6" s="42"/>
      <c r="D6" s="42"/>
      <c r="E6" s="42"/>
      <c r="F6" s="42"/>
      <c r="G6" s="42"/>
      <c r="H6" s="42"/>
    </row>
    <row r="9" spans="1:8" x14ac:dyDescent="0.2">
      <c r="B9" s="1" t="s">
        <v>32</v>
      </c>
    </row>
    <row r="10" spans="1:8" x14ac:dyDescent="0.2">
      <c r="B10" s="1" t="s">
        <v>35</v>
      </c>
    </row>
    <row r="11" spans="1:8" x14ac:dyDescent="0.2">
      <c r="B11" s="1" t="s">
        <v>34</v>
      </c>
    </row>
    <row r="13" spans="1:8" x14ac:dyDescent="0.2">
      <c r="G13" s="4" t="s">
        <v>41</v>
      </c>
    </row>
    <row r="16" spans="1:8" ht="24.6" customHeight="1" x14ac:dyDescent="0.2">
      <c r="B16" s="29" t="s">
        <v>10</v>
      </c>
      <c r="C16" s="30" t="str">
        <f>Dati!D7</f>
        <v>Nome I.S.</v>
      </c>
      <c r="D16" s="31"/>
      <c r="E16" s="31"/>
      <c r="F16" s="31"/>
      <c r="G16" s="31"/>
    </row>
    <row r="17" spans="2:11" x14ac:dyDescent="0.2">
      <c r="B17" s="9"/>
      <c r="C17" s="28"/>
    </row>
    <row r="18" spans="2:11" x14ac:dyDescent="0.2">
      <c r="B18" s="12" t="s">
        <v>11</v>
      </c>
      <c r="C18" s="24" t="str">
        <f>Dati!E22</f>
        <v>Novembre</v>
      </c>
    </row>
    <row r="19" spans="2:11" x14ac:dyDescent="0.2">
      <c r="B19" s="12" t="s">
        <v>12</v>
      </c>
      <c r="C19" s="18">
        <f>Dati!E9</f>
        <v>365</v>
      </c>
    </row>
    <row r="20" spans="2:11" ht="15" x14ac:dyDescent="0.25">
      <c r="C20" s="3"/>
      <c r="J20" s="14"/>
      <c r="K20"/>
    </row>
    <row r="21" spans="2:11" x14ac:dyDescent="0.2">
      <c r="B21" s="9" t="s">
        <v>13</v>
      </c>
      <c r="C21" s="19">
        <f>Dati!D9</f>
        <v>20</v>
      </c>
    </row>
    <row r="22" spans="2:11" x14ac:dyDescent="0.2">
      <c r="B22" s="12" t="s">
        <v>14</v>
      </c>
      <c r="C22" s="13" t="s">
        <v>45</v>
      </c>
    </row>
    <row r="25" spans="2:11" x14ac:dyDescent="0.2">
      <c r="B25" s="9" t="s">
        <v>15</v>
      </c>
      <c r="C25" s="9"/>
      <c r="D25" s="9"/>
      <c r="E25" s="9"/>
      <c r="F25" s="9"/>
      <c r="G25" s="10">
        <f>Dati!E19*Calcolo!C21</f>
        <v>4450.9317500000006</v>
      </c>
      <c r="I25" s="5"/>
    </row>
    <row r="27" spans="2:11" x14ac:dyDescent="0.2">
      <c r="B27" s="1" t="s">
        <v>16</v>
      </c>
    </row>
    <row r="29" spans="2:11" ht="25.5" x14ac:dyDescent="0.2">
      <c r="B29" s="45" t="s">
        <v>17</v>
      </c>
      <c r="C29" s="6"/>
      <c r="D29" s="7" t="s">
        <v>18</v>
      </c>
      <c r="E29" s="7" t="s">
        <v>19</v>
      </c>
      <c r="F29" s="7" t="s">
        <v>20</v>
      </c>
      <c r="G29" s="7" t="s">
        <v>21</v>
      </c>
    </row>
    <row r="30" spans="2:11" x14ac:dyDescent="0.2">
      <c r="B30" s="45"/>
      <c r="C30" s="6"/>
      <c r="D30" s="8"/>
      <c r="E30" s="25" t="str">
        <f>Dati!E22</f>
        <v>Novembre</v>
      </c>
      <c r="F30" s="25">
        <f>Dati!F22</f>
        <v>2022</v>
      </c>
      <c r="G30" s="22">
        <f>(Dati!E16*Calcolo!C21)</f>
        <v>119.76249999999993</v>
      </c>
    </row>
    <row r="32" spans="2:11" ht="25.5" x14ac:dyDescent="0.2">
      <c r="B32" s="46" t="s">
        <v>22</v>
      </c>
      <c r="C32" s="7" t="s">
        <v>23</v>
      </c>
      <c r="D32" s="7" t="s">
        <v>24</v>
      </c>
      <c r="E32" s="7" t="s">
        <v>19</v>
      </c>
      <c r="F32" s="7" t="s">
        <v>20</v>
      </c>
      <c r="G32" s="7" t="s">
        <v>21</v>
      </c>
    </row>
    <row r="33" spans="2:9" x14ac:dyDescent="0.2">
      <c r="B33" s="46"/>
      <c r="C33" s="39" t="s">
        <v>27</v>
      </c>
      <c r="D33" s="39"/>
      <c r="E33" s="25" t="str">
        <f>Dati!E22</f>
        <v>Novembre</v>
      </c>
      <c r="F33" s="25">
        <f>Dati!F22</f>
        <v>2022</v>
      </c>
      <c r="G33" s="22">
        <f>Dati!E17*Calcolo!C21</f>
        <v>1086.80575</v>
      </c>
    </row>
    <row r="35" spans="2:9" x14ac:dyDescent="0.2">
      <c r="B35" s="9"/>
      <c r="C35" s="9"/>
      <c r="D35" s="9"/>
      <c r="E35" s="9"/>
      <c r="F35" s="11" t="s">
        <v>25</v>
      </c>
      <c r="G35" s="10">
        <f>G33+G30</f>
        <v>1206.5682499999998</v>
      </c>
    </row>
    <row r="37" spans="2:9" x14ac:dyDescent="0.2">
      <c r="F37" s="4" t="s">
        <v>30</v>
      </c>
      <c r="G37" s="26" t="str">
        <f>Dati!E23</f>
        <v>Dicembre</v>
      </c>
    </row>
    <row r="40" spans="2:9" x14ac:dyDescent="0.2">
      <c r="B40" s="9"/>
      <c r="C40" s="9"/>
      <c r="D40" s="9"/>
      <c r="E40" s="9"/>
      <c r="F40" s="11" t="s">
        <v>26</v>
      </c>
      <c r="G40" s="10">
        <f>G25+G35</f>
        <v>5657.5</v>
      </c>
      <c r="I40" s="5"/>
    </row>
    <row r="44" spans="2:9" x14ac:dyDescent="0.2">
      <c r="B44" s="1" t="s">
        <v>28</v>
      </c>
    </row>
    <row r="45" spans="2:9" x14ac:dyDescent="0.2">
      <c r="B45" s="15" t="s">
        <v>29</v>
      </c>
      <c r="C45" s="15"/>
      <c r="D45" s="15"/>
      <c r="E45" s="15"/>
      <c r="F45" s="15"/>
      <c r="G45" s="15"/>
    </row>
    <row r="47" spans="2:9" ht="18.75" x14ac:dyDescent="0.3">
      <c r="B47" s="40" t="s">
        <v>53</v>
      </c>
    </row>
    <row r="56" spans="2:7" x14ac:dyDescent="0.2">
      <c r="B56" s="44" t="s">
        <v>31</v>
      </c>
      <c r="C56" s="44"/>
      <c r="D56" s="44"/>
      <c r="E56" s="44"/>
      <c r="F56" s="44"/>
      <c r="G56" s="44"/>
    </row>
    <row r="57" spans="2:7" x14ac:dyDescent="0.2">
      <c r="B57" s="44" t="s">
        <v>33</v>
      </c>
      <c r="C57" s="44"/>
      <c r="D57" s="44"/>
      <c r="E57" s="44"/>
      <c r="F57" s="44"/>
      <c r="G57" s="44"/>
    </row>
  </sheetData>
  <mergeCells count="6">
    <mergeCell ref="B57:G57"/>
    <mergeCell ref="B29:B30"/>
    <mergeCell ref="B32:B33"/>
    <mergeCell ref="B56:G56"/>
    <mergeCell ref="A5:H5"/>
    <mergeCell ref="A6:H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Calcolo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Crisan</dc:creator>
  <cp:lastModifiedBy>R</cp:lastModifiedBy>
  <cp:lastPrinted>2022-11-29T10:22:23Z</cp:lastPrinted>
  <dcterms:created xsi:type="dcterms:W3CDTF">2012-02-02T16:28:17Z</dcterms:created>
  <dcterms:modified xsi:type="dcterms:W3CDTF">2022-11-29T10:27:19Z</dcterms:modified>
</cp:coreProperties>
</file>